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2" i="5" l="1"/>
  <c r="N12" i="5"/>
  <c r="M12" i="5"/>
  <c r="L12" i="5"/>
  <c r="J12" i="5"/>
  <c r="J8" i="5"/>
  <c r="AS6" i="5" l="1"/>
  <c r="AG6" i="5"/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AR8" i="5" l="1"/>
  <c r="E13" i="5"/>
  <c r="E14" i="5" s="1"/>
  <c r="O14" i="5" s="1"/>
  <c r="K13" i="5"/>
  <c r="K14" i="5" s="1"/>
  <c r="F13" i="5"/>
  <c r="F14" i="5" s="1"/>
  <c r="H13" i="5"/>
  <c r="L13" i="5"/>
  <c r="J14" i="5"/>
  <c r="O13" i="5"/>
  <c r="AF8" i="5"/>
  <c r="M13" i="5" l="1"/>
  <c r="J13" i="5"/>
  <c r="H14" i="5"/>
  <c r="M14" i="5" s="1"/>
  <c r="N13" i="5"/>
  <c r="N14" i="5"/>
  <c r="L14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<sst xmlns="http://schemas.openxmlformats.org/spreadsheetml/2006/main" count="75" uniqueCount="32">
  <si>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</si>
  <si>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</si>
  <si>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</si>
  <si>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</si>
  <si>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</si>
  <si>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</si>
  <si>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</si>
  <si>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</si>
  <si>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</si>
  <si>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</si>
  <si>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</si>
  <si>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</si>
  <si>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</si>
  <si>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</si>
  <si>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</si>
  <si>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</si>
  <si>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</si>
  <si>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</si>
  <si>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</si>
  <si>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</si>
  <si>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</si>
  <si>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</si>
  <si>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</si>
  <si>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</si>
  <si>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Niko Mikkola</t>
  </si>
  <si>
    <t>5.</t>
  </si>
  <si>
    <t>10.</t>
  </si>
  <si>
    <t>SiKi</t>
  </si>
  <si>
    <t>1.</t>
  </si>
  <si>
    <t>28.2.2001   Simo</t>
  </si>
  <si>
    <t>SiKi = Simon Kiri  (1926),  kasvattajaseura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</si>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</sst>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" customWidth="1"/>
    <col min="11" max="11" width="0.7109375" customWidth="1"/>
    <col min="12" max="15" width="5.57031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4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16</v>
      </c>
      <c r="AB4" s="12">
        <v>0</v>
      </c>
      <c r="AC4" s="12">
        <v>3</v>
      </c>
      <c r="AD4" s="12">
        <v>8</v>
      </c>
      <c r="AE4" s="12">
        <v>26</v>
      </c>
      <c r="AF4" s="68">
        <v>0.36109999999999998</v>
      </c>
      <c r="AG4" s="69">
        <v>72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25</v>
      </c>
      <c r="Z5" s="1" t="s">
        <v>27</v>
      </c>
      <c r="AA5" s="12">
        <v>7</v>
      </c>
      <c r="AB5" s="12">
        <v>0</v>
      </c>
      <c r="AC5" s="12">
        <v>2</v>
      </c>
      <c r="AD5" s="12">
        <v>5</v>
      </c>
      <c r="AE5" s="12">
        <v>24</v>
      </c>
      <c r="AF5" s="68">
        <v>0.47049999999999997</v>
      </c>
      <c r="AG5" s="69">
        <v>51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27</v>
      </c>
      <c r="AA6" s="12">
        <v>15</v>
      </c>
      <c r="AB6" s="12">
        <v>1</v>
      </c>
      <c r="AC6" s="12">
        <v>8</v>
      </c>
      <c r="AD6" s="12">
        <v>28</v>
      </c>
      <c r="AE6" s="12">
        <v>57</v>
      </c>
      <c r="AF6" s="68">
        <v>0.57569999999999999</v>
      </c>
      <c r="AG6" s="69">
        <f>PRODUCT(AE6/AF6)</f>
        <v>99.009900990099013</v>
      </c>
      <c r="AH6" s="7"/>
      <c r="AI6" s="7"/>
      <c r="AJ6" s="7"/>
      <c r="AK6" s="7"/>
      <c r="AL6" s="10"/>
      <c r="AM6" s="12">
        <v>7</v>
      </c>
      <c r="AN6" s="12">
        <v>1</v>
      </c>
      <c r="AO6" s="12">
        <v>2</v>
      </c>
      <c r="AP6" s="12">
        <v>5</v>
      </c>
      <c r="AQ6" s="12">
        <v>13</v>
      </c>
      <c r="AR6" s="59">
        <v>0.32500000000000001</v>
      </c>
      <c r="AS6" s="10">
        <f>PRODUCT(AQ6/AR6)</f>
        <v>40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31</v>
      </c>
      <c r="D7" s="1" t="s">
        <v>27</v>
      </c>
      <c r="E7" s="12">
        <v>15</v>
      </c>
      <c r="F7" s="12">
        <v>0</v>
      </c>
      <c r="G7" s="12">
        <v>2</v>
      </c>
      <c r="H7" s="13">
        <v>3</v>
      </c>
      <c r="I7" s="12">
        <v>24</v>
      </c>
      <c r="J7" s="32">
        <v>0.31569999999999998</v>
      </c>
      <c r="K7" s="19">
        <v>76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15</v>
      </c>
      <c r="F8" s="36">
        <f>SUM(F4:F7)</f>
        <v>0</v>
      </c>
      <c r="G8" s="36">
        <f>SUM(G4:G7)</f>
        <v>2</v>
      </c>
      <c r="H8" s="36">
        <f>SUM(H4:H7)</f>
        <v>3</v>
      </c>
      <c r="I8" s="36">
        <f>SUM(I4:I7)</f>
        <v>24</v>
      </c>
      <c r="J8" s="37">
        <f>PRODUCT(I8/K8)</f>
        <v>0.31578947368421051</v>
      </c>
      <c r="K8" s="21">
        <f>SUM(K4:K7)</f>
        <v>76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38</v>
      </c>
      <c r="AB8" s="36">
        <f>SUM(AB4:AB7)</f>
        <v>1</v>
      </c>
      <c r="AC8" s="36">
        <f>SUM(AC4:AC7)</f>
        <v>13</v>
      </c>
      <c r="AD8" s="36">
        <f>SUM(AD4:AD7)</f>
        <v>41</v>
      </c>
      <c r="AE8" s="36">
        <f>SUM(AE4:AE7)</f>
        <v>107</v>
      </c>
      <c r="AF8" s="37">
        <f>PRODUCT(AE8/AG8)</f>
        <v>0.48196048699995536</v>
      </c>
      <c r="AG8" s="21">
        <f>SUM(AG4:AG7)</f>
        <v>222.00990099009903</v>
      </c>
      <c r="AH8" s="18"/>
      <c r="AI8" s="29"/>
      <c r="AJ8" s="41"/>
      <c r="AK8" s="42"/>
      <c r="AL8" s="10"/>
      <c r="AM8" s="36">
        <f>SUM(AM4:AM7)</f>
        <v>7</v>
      </c>
      <c r="AN8" s="36">
        <f>SUM(AN4:AN7)</f>
        <v>1</v>
      </c>
      <c r="AO8" s="36">
        <f>SUM(AO4:AO7)</f>
        <v>2</v>
      </c>
      <c r="AP8" s="36">
        <f>SUM(AP4:AP7)</f>
        <v>5</v>
      </c>
      <c r="AQ8" s="36">
        <f>SUM(AQ4:AQ7)</f>
        <v>13</v>
      </c>
      <c r="AR8" s="37">
        <f>PRODUCT(AQ8/AS8)</f>
        <v>0.32500000000000001</v>
      </c>
      <c r="AS8" s="39">
        <f>SUM(AS4:AS7)</f>
        <v>40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/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15</v>
      </c>
      <c r="F12" s="47">
        <f>PRODUCT(F8+R8)</f>
        <v>0</v>
      </c>
      <c r="G12" s="47">
        <f>PRODUCT(G8+S8)</f>
        <v>2</v>
      </c>
      <c r="H12" s="47">
        <f>PRODUCT(H8+T8)</f>
        <v>3</v>
      </c>
      <c r="I12" s="47">
        <f>PRODUCT(I8+U8)</f>
        <v>24</v>
      </c>
      <c r="J12" s="60">
        <f>PRODUCT(I12/K12)</f>
        <v>0.31578947368421051</v>
      </c>
      <c r="K12" s="16">
        <f>PRODUCT(K8+W8)</f>
        <v>76</v>
      </c>
      <c r="L12" s="53">
        <f>PRODUCT((F12+G12)/E12)</f>
        <v>0.13333333333333333</v>
      </c>
      <c r="M12" s="53">
        <f>PRODUCT(H12/E12)</f>
        <v>0.2</v>
      </c>
      <c r="N12" s="53">
        <f>PRODUCT((F12+G12+H12)/E12)</f>
        <v>0.33333333333333331</v>
      </c>
      <c r="O12" s="53">
        <f>PRODUCT(I12/E12)</f>
        <v>1.6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45</v>
      </c>
      <c r="F13" s="47">
        <f>PRODUCT(AB8+AN8)</f>
        <v>2</v>
      </c>
      <c r="G13" s="47">
        <f>PRODUCT(AC8+AO8)</f>
        <v>15</v>
      </c>
      <c r="H13" s="47">
        <f>PRODUCT(AD8+AP8)</f>
        <v>46</v>
      </c>
      <c r="I13" s="47">
        <f>PRODUCT(AE8+AQ8)</f>
        <v>120</v>
      </c>
      <c r="J13" s="60">
        <f>PRODUCT(I13/K13)</f>
        <v>0.4579979594150323</v>
      </c>
      <c r="K13" s="10">
        <f>PRODUCT(AG8+AS8)</f>
        <v>262.00990099009903</v>
      </c>
      <c r="L13" s="53">
        <f>PRODUCT((F13+G13)/E13)</f>
        <v>0.37777777777777777</v>
      </c>
      <c r="M13" s="53">
        <f>PRODUCT(H13/E13)</f>
        <v>1.0222222222222221</v>
      </c>
      <c r="N13" s="53">
        <f>PRODUCT((F13+G13+H13)/E13)</f>
        <v>1.4</v>
      </c>
      <c r="O13" s="53">
        <f>PRODUCT(I13/E13)</f>
        <v>2.6666666666666665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60</v>
      </c>
      <c r="F14" s="47">
        <f t="shared" ref="F14:I14" si="0">SUM(F11:F13)</f>
        <v>2</v>
      </c>
      <c r="G14" s="47">
        <f t="shared" si="0"/>
        <v>17</v>
      </c>
      <c r="H14" s="47">
        <f t="shared" si="0"/>
        <v>49</v>
      </c>
      <c r="I14" s="47">
        <f t="shared" si="0"/>
        <v>144</v>
      </c>
      <c r="J14" s="60">
        <f>PRODUCT(I14/K14)</f>
        <v>0.42602302352148569</v>
      </c>
      <c r="K14" s="16">
        <f>SUM(K11:K13)</f>
        <v>338.00990099009903</v>
      </c>
      <c r="L14" s="53">
        <f>PRODUCT((F14+G14)/E14)</f>
        <v>0.31666666666666665</v>
      </c>
      <c r="M14" s="53">
        <f>PRODUCT(H14/E14)</f>
        <v>0.81666666666666665</v>
      </c>
      <c r="N14" s="53">
        <f>PRODUCT((F14+G14+H14)/E14)</f>
        <v>1.1333333333333333</v>
      </c>
      <c r="O14" s="53">
        <f>PRODUCT(I14/E14)</f>
        <v>2.4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2019-08-21T21:36:07Z</dcterms:modified>
</cp:coreProperties>
</file>